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4to Trimestre/Archivos SIRET/"/>
    </mc:Choice>
  </mc:AlternateContent>
  <xr:revisionPtr revIDLastSave="19" documentId="13_ncr:1_{4EC31CFF-330D-4483-B6D3-345DC99ABBD8}" xr6:coauthVersionLast="47" xr6:coauthVersionMax="47" xr10:uidLastSave="{4CB0BE36-307C-4750-8763-B83E263E4671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2" l="1"/>
  <c r="C59" i="2" l="1"/>
  <c r="C54" i="2"/>
  <c r="B54" i="2"/>
  <c r="C48" i="2"/>
  <c r="B48" i="2"/>
  <c r="C36" i="2"/>
  <c r="B36" i="2"/>
  <c r="C33" i="2"/>
  <c r="C16" i="2"/>
  <c r="B16" i="2"/>
  <c r="C41" i="2"/>
  <c r="C45" i="2" s="1"/>
  <c r="C61" i="2" s="1"/>
  <c r="C65" i="2" s="1"/>
  <c r="B63" i="2" s="1"/>
  <c r="C4" i="2"/>
  <c r="B41" i="2"/>
  <c r="B45" i="2" s="1"/>
  <c r="B4" i="2"/>
  <c r="B59" i="2" l="1"/>
  <c r="B33" i="2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<sst xmlns="http://schemas.openxmlformats.org/spreadsheetml/2006/main" count="58" uniqueCount="50">
  <si>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</si>
  <si>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</si>
  <si>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</si>
  <si>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</si>
  <si>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</si>
  <si>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</si>
  <si>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</si>
  <si>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</si>
  <si>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</si>
  <si>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</si>
  <si>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</si>
  <si>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</si>
  <si>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</si>
  <si>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</si>
  <si>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</si>
  <si>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</si>
  <si>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</si>
  <si>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</si>
  <si>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</si>
  <si>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</si>
  <si>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</si>
  <si>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</si>
  <si>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</si>
  <si>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</si>
  <si>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</si>
  <si>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</si>
  <si>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</si>
  <si>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</si>
  <si>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</si>
  <si>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</si>
  <si>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</si>
  <si>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</si>
  <si>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</si>
  <si>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</si>
  <si>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</si>
  <si>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</si>
  <si>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</si>
  <si>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</si>
  <si>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</si>
  <si>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</si>
  <si>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</si>
  <si>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</si>
  <si>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</si>
  <si>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</si>
  <si>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</si>
  <si>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</si>
  <si>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</si>
  <si>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</si>
  <si>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</si>
  <si>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León
Estado de Flujos de Efectivo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</si>
</sst>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 applyProtection="1">
      <alignment horizontal="right" vertical="top" wrapText="1"/>
      <protection locked="0"/>
    </xf>
    <xf numFmtId="165" fontId="2" fillId="0" borderId="4" xfId="16" applyNumberFormat="1" applyFont="1" applyBorder="1" applyAlignment="1" applyProtection="1">
      <alignment horizontal="right" vertical="top" wrapText="1"/>
      <protection locked="0"/>
    </xf>
    <xf numFmtId="165" fontId="3" fillId="0" borderId="4" xfId="16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3" fontId="2" fillId="0" borderId="4" xfId="8" applyNumberFormat="1" applyFont="1" applyBorder="1" applyAlignment="1" applyProtection="1">
      <alignment horizontal="right" vertical="top" wrapText="1"/>
      <protection locked="0"/>
    </xf>
    <xf numFmtId="43" fontId="3" fillId="0" borderId="4" xfId="16" applyFont="1" applyBorder="1" applyAlignment="1" applyProtection="1">
      <alignment horizontal="right" vertical="top" wrapText="1"/>
      <protection locked="0"/>
    </xf>
    <xf numFmtId="165" fontId="3" fillId="0" borderId="4" xfId="16" applyNumberFormat="1" applyFont="1" applyBorder="1" applyAlignment="1">
      <alignment horizontal="right" vertical="top" wrapText="1"/>
    </xf>
    <xf numFmtId="165" fontId="3" fillId="0" borderId="4" xfId="16" applyNumberFormat="1" applyFont="1" applyBorder="1" applyAlignment="1">
      <alignment horizontal="right" vertical="top"/>
    </xf>
    <xf numFmtId="0" fontId="3" fillId="0" borderId="0" xfId="8" applyFont="1" applyAlignment="1" applyProtection="1">
      <alignment horizontal="right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19050</xdr:rowOff>
    </xdr:from>
    <xdr:to>
      <xdr:col>4</xdr:col>
      <xdr:colOff>9524</xdr:colOff>
      <xdr:row>81</xdr:row>
      <xdr:rowOff>78105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8564067-AE8B-4627-8902-BA3D02B29A26}"/>
            </a:ext>
          </a:extLst>
        </xdr:cNvPr>
        <xdr:cNvSpPr txBox="1"/>
      </xdr:nvSpPr>
      <xdr:spPr>
        <a:xfrm>
          <a:off x="0" y="10858500"/>
          <a:ext cx="7534274" cy="859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showGridLines="0" tabSelected="1" topLeftCell="A47" zoomScaleNormal="100" workbookViewId="0">
      <selection activeCell="B60" sqref="B60"/>
    </sheetView>
  </sheetViews>
  <sheetFormatPr baseColWidth="10" defaultColWidth="12" defaultRowHeight="10.199999999999999" x14ac:dyDescent="0.2"/>
  <cols>
    <col min="1" max="1" width="90.85546875" style="1" customWidth="1"/>
    <col min="2" max="2" width="18.5703125" style="18" customWidth="1"/>
    <col min="3" max="3" width="19.5703125" style="18" customWidth="1"/>
    <col min="4" max="16384" width="12" style="1"/>
  </cols>
  <sheetData>
    <row r="1" spans="1:3" ht="45" customHeight="1" x14ac:dyDescent="0.2">
      <c r="A1" s="19" t="s">
        <v>49</v>
      </c>
      <c r="B1" s="20"/>
      <c r="C1" s="21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10"/>
      <c r="C3" s="10"/>
    </row>
    <row r="4" spans="1:3" ht="11.25" customHeight="1" x14ac:dyDescent="0.2">
      <c r="A4" s="5" t="s">
        <v>2</v>
      </c>
      <c r="B4" s="11">
        <f>+SUM(B5:B14)</f>
        <v>9185172222.7199993</v>
      </c>
      <c r="C4" s="11">
        <f>+SUM(C5:C14)</f>
        <v>8918539615.8599968</v>
      </c>
    </row>
    <row r="5" spans="1:3" ht="11.25" customHeight="1" x14ac:dyDescent="0.2">
      <c r="A5" s="6" t="s">
        <v>3</v>
      </c>
      <c r="B5" s="12">
        <v>1914651741.2300003</v>
      </c>
      <c r="C5" s="12">
        <v>1784627291.0400002</v>
      </c>
    </row>
    <row r="6" spans="1:3" ht="11.25" customHeight="1" x14ac:dyDescent="0.2">
      <c r="A6" s="6" t="s">
        <v>4</v>
      </c>
      <c r="B6" s="12">
        <v>0</v>
      </c>
      <c r="C6" s="12">
        <v>0</v>
      </c>
    </row>
    <row r="7" spans="1:3" ht="11.25" customHeight="1" x14ac:dyDescent="0.2">
      <c r="A7" s="6" t="s">
        <v>5</v>
      </c>
      <c r="B7" s="12">
        <v>70104.86</v>
      </c>
      <c r="C7" s="12">
        <v>101269.75</v>
      </c>
    </row>
    <row r="8" spans="1:3" ht="11.25" customHeight="1" x14ac:dyDescent="0.2">
      <c r="A8" s="6" t="s">
        <v>6</v>
      </c>
      <c r="B8" s="12">
        <v>459335046.54999989</v>
      </c>
      <c r="C8" s="12">
        <v>399868886.49999994</v>
      </c>
    </row>
    <row r="9" spans="1:3" ht="11.25" customHeight="1" x14ac:dyDescent="0.2">
      <c r="A9" s="6" t="s">
        <v>7</v>
      </c>
      <c r="B9" s="12">
        <v>321095762.70999992</v>
      </c>
      <c r="C9" s="12">
        <v>269708877.21000004</v>
      </c>
    </row>
    <row r="10" spans="1:3" ht="11.25" customHeight="1" x14ac:dyDescent="0.2">
      <c r="A10" s="6" t="s">
        <v>8</v>
      </c>
      <c r="B10" s="12">
        <v>298148707.19</v>
      </c>
      <c r="C10" s="12">
        <v>239962200.25999996</v>
      </c>
    </row>
    <row r="11" spans="1:3" ht="11.25" customHeight="1" x14ac:dyDescent="0.2">
      <c r="A11" s="6" t="s">
        <v>9</v>
      </c>
      <c r="B11" s="12">
        <v>0</v>
      </c>
      <c r="C11" s="12">
        <v>0</v>
      </c>
    </row>
    <row r="12" spans="1:3" ht="20.399999999999999" x14ac:dyDescent="0.2">
      <c r="A12" s="6" t="s">
        <v>10</v>
      </c>
      <c r="B12" s="12">
        <v>5897038751.1599998</v>
      </c>
      <c r="C12" s="12">
        <v>5841896943.5499973</v>
      </c>
    </row>
    <row r="13" spans="1:3" ht="11.25" customHeight="1" x14ac:dyDescent="0.2">
      <c r="A13" s="6" t="s">
        <v>11</v>
      </c>
      <c r="B13" s="12">
        <v>268122138.38</v>
      </c>
      <c r="C13" s="12">
        <v>361212140.75</v>
      </c>
    </row>
    <row r="14" spans="1:3" ht="11.25" customHeight="1" x14ac:dyDescent="0.2">
      <c r="A14" s="6" t="s">
        <v>12</v>
      </c>
      <c r="B14" s="12">
        <v>26709970.640000001</v>
      </c>
      <c r="C14" s="12">
        <v>21162006.800000001</v>
      </c>
    </row>
    <row r="15" spans="1:3" ht="11.25" customHeight="1" x14ac:dyDescent="0.2">
      <c r="A15" s="7"/>
      <c r="B15" s="10"/>
      <c r="C15" s="13"/>
    </row>
    <row r="16" spans="1:3" ht="11.25" customHeight="1" x14ac:dyDescent="0.2">
      <c r="A16" s="5" t="s">
        <v>13</v>
      </c>
      <c r="B16" s="14">
        <f>+SUM(B17:B32)</f>
        <v>6844376696.0800066</v>
      </c>
      <c r="C16" s="14">
        <f>+SUM(C17:C32)</f>
        <v>6482660640.060008</v>
      </c>
    </row>
    <row r="17" spans="1:3" ht="11.25" customHeight="1" x14ac:dyDescent="0.2">
      <c r="A17" s="6" t="s">
        <v>14</v>
      </c>
      <c r="B17" s="12">
        <v>3002877233.2000031</v>
      </c>
      <c r="C17" s="12">
        <v>2888727493.3400044</v>
      </c>
    </row>
    <row r="18" spans="1:3" ht="11.25" customHeight="1" x14ac:dyDescent="0.2">
      <c r="A18" s="6" t="s">
        <v>15</v>
      </c>
      <c r="B18" s="12">
        <v>318778898.53000349</v>
      </c>
      <c r="C18" s="12">
        <v>300669115.64999968</v>
      </c>
    </row>
    <row r="19" spans="1:3" ht="11.25" customHeight="1" x14ac:dyDescent="0.2">
      <c r="A19" s="6" t="s">
        <v>16</v>
      </c>
      <c r="B19" s="12">
        <v>1683345788.0399985</v>
      </c>
      <c r="C19" s="12">
        <v>1481003612.3400023</v>
      </c>
    </row>
    <row r="20" spans="1:3" ht="11.25" customHeight="1" x14ac:dyDescent="0.2">
      <c r="A20" s="6" t="s">
        <v>17</v>
      </c>
      <c r="B20" s="12">
        <v>4765935.92</v>
      </c>
      <c r="C20" s="12">
        <v>28969557.68</v>
      </c>
    </row>
    <row r="21" spans="1:3" ht="11.25" customHeight="1" x14ac:dyDescent="0.2">
      <c r="A21" s="6" t="s">
        <v>18</v>
      </c>
      <c r="B21" s="12">
        <v>1424018937.5699997</v>
      </c>
      <c r="C21" s="12">
        <v>1303543481.29</v>
      </c>
    </row>
    <row r="22" spans="1:3" ht="11.25" customHeight="1" x14ac:dyDescent="0.2">
      <c r="A22" s="6" t="s">
        <v>19</v>
      </c>
      <c r="B22" s="12">
        <v>133253370.56</v>
      </c>
      <c r="C22" s="12">
        <v>140747811.09999999</v>
      </c>
    </row>
    <row r="23" spans="1:3" ht="11.25" customHeight="1" x14ac:dyDescent="0.2">
      <c r="A23" s="6" t="s">
        <v>20</v>
      </c>
      <c r="B23" s="12">
        <v>261847052.3899999</v>
      </c>
      <c r="C23" s="12">
        <v>216444309.72000003</v>
      </c>
    </row>
    <row r="24" spans="1:3" ht="11.25" customHeight="1" x14ac:dyDescent="0.2">
      <c r="A24" s="6" t="s">
        <v>21</v>
      </c>
      <c r="B24" s="12">
        <v>1341284.56</v>
      </c>
      <c r="C24" s="12">
        <v>1484539.52</v>
      </c>
    </row>
    <row r="25" spans="1:3" ht="11.25" customHeight="1" x14ac:dyDescent="0.2">
      <c r="A25" s="6" t="s">
        <v>22</v>
      </c>
      <c r="B25" s="12">
        <v>0</v>
      </c>
      <c r="C25" s="12">
        <v>0</v>
      </c>
    </row>
    <row r="26" spans="1:3" ht="11.25" customHeight="1" x14ac:dyDescent="0.2">
      <c r="A26" s="6" t="s">
        <v>23</v>
      </c>
      <c r="B26" s="12">
        <v>0</v>
      </c>
      <c r="C26" s="12">
        <v>0</v>
      </c>
    </row>
    <row r="27" spans="1:3" ht="11.25" customHeight="1" x14ac:dyDescent="0.2">
      <c r="A27" s="6" t="s">
        <v>24</v>
      </c>
      <c r="B27" s="12">
        <v>0</v>
      </c>
      <c r="C27" s="12">
        <v>95000000</v>
      </c>
    </row>
    <row r="28" spans="1:3" ht="11.25" customHeight="1" x14ac:dyDescent="0.2">
      <c r="A28" s="6" t="s">
        <v>25</v>
      </c>
      <c r="B28" s="12">
        <v>26466</v>
      </c>
      <c r="C28" s="12">
        <v>2295344.5</v>
      </c>
    </row>
    <row r="29" spans="1:3" ht="11.25" customHeight="1" x14ac:dyDescent="0.2">
      <c r="A29" s="6" t="s">
        <v>26</v>
      </c>
      <c r="B29" s="12">
        <v>0</v>
      </c>
      <c r="C29" s="12">
        <v>0</v>
      </c>
    </row>
    <row r="30" spans="1:3" ht="11.25" customHeight="1" x14ac:dyDescent="0.2">
      <c r="A30" s="6" t="s">
        <v>27</v>
      </c>
      <c r="B30" s="12">
        <v>0</v>
      </c>
      <c r="C30" s="12">
        <v>0</v>
      </c>
    </row>
    <row r="31" spans="1:3" ht="11.25" customHeight="1" x14ac:dyDescent="0.2">
      <c r="A31" s="6" t="s">
        <v>28</v>
      </c>
      <c r="B31" s="12">
        <v>0</v>
      </c>
      <c r="C31" s="12">
        <v>0</v>
      </c>
    </row>
    <row r="32" spans="1:3" ht="11.25" customHeight="1" x14ac:dyDescent="0.2">
      <c r="A32" s="6" t="s">
        <v>29</v>
      </c>
      <c r="B32" s="12">
        <v>14121729.310000001</v>
      </c>
      <c r="C32" s="12">
        <v>23775374.919999998</v>
      </c>
    </row>
    <row r="33" spans="1:3" ht="11.25" customHeight="1" x14ac:dyDescent="0.2">
      <c r="A33" s="4" t="s">
        <v>30</v>
      </c>
      <c r="B33" s="14">
        <f>+B4-B16</f>
        <v>2340795526.6399927</v>
      </c>
      <c r="C33" s="14">
        <f>+C4-C16</f>
        <v>2435878975.7999887</v>
      </c>
    </row>
    <row r="34" spans="1:3" ht="11.25" customHeight="1" x14ac:dyDescent="0.2">
      <c r="A34" s="8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5" t="s">
        <v>2</v>
      </c>
      <c r="B36" s="15">
        <f>+SUM(B37:B39)</f>
        <v>0</v>
      </c>
      <c r="C36" s="15">
        <f>+SUM(C37:C39)</f>
        <v>0</v>
      </c>
    </row>
    <row r="37" spans="1:3" ht="11.25" customHeight="1" x14ac:dyDescent="0.2">
      <c r="A37" s="6" t="s">
        <v>32</v>
      </c>
      <c r="B37" s="15">
        <v>0</v>
      </c>
      <c r="C37" s="15">
        <v>0</v>
      </c>
    </row>
    <row r="38" spans="1:3" ht="11.25" customHeight="1" x14ac:dyDescent="0.2">
      <c r="A38" s="6" t="s">
        <v>33</v>
      </c>
      <c r="B38" s="15">
        <v>0</v>
      </c>
      <c r="C38" s="15">
        <v>0</v>
      </c>
    </row>
    <row r="39" spans="1:3" ht="11.25" customHeight="1" x14ac:dyDescent="0.2">
      <c r="A39" s="6" t="s">
        <v>34</v>
      </c>
      <c r="B39" s="15">
        <v>0</v>
      </c>
      <c r="C39" s="15">
        <v>0</v>
      </c>
    </row>
    <row r="40" spans="1:3" ht="11.25" customHeight="1" x14ac:dyDescent="0.2">
      <c r="A40" s="7"/>
      <c r="B40" s="13"/>
      <c r="C40" s="13"/>
    </row>
    <row r="41" spans="1:3" ht="11.25" customHeight="1" x14ac:dyDescent="0.2">
      <c r="A41" s="5" t="s">
        <v>13</v>
      </c>
      <c r="B41" s="11">
        <f>+SUM(B42:B44)</f>
        <v>2678423353.5400076</v>
      </c>
      <c r="C41" s="11">
        <f>+SUM(C42:C44)</f>
        <v>2059023004.5300002</v>
      </c>
    </row>
    <row r="42" spans="1:3" ht="11.25" customHeight="1" x14ac:dyDescent="0.2">
      <c r="A42" s="6" t="s">
        <v>32</v>
      </c>
      <c r="B42" s="12">
        <v>1712060978.0799999</v>
      </c>
      <c r="C42" s="12">
        <v>1107391562.0300004</v>
      </c>
    </row>
    <row r="43" spans="1:3" ht="11.25" customHeight="1" x14ac:dyDescent="0.2">
      <c r="A43" s="6" t="s">
        <v>33</v>
      </c>
      <c r="B43" s="12">
        <v>401430403.20000792</v>
      </c>
      <c r="C43" s="12">
        <v>162935717.5799998</v>
      </c>
    </row>
    <row r="44" spans="1:3" ht="11.25" customHeight="1" x14ac:dyDescent="0.2">
      <c r="A44" s="6" t="s">
        <v>35</v>
      </c>
      <c r="B44" s="12">
        <v>564931972.25999963</v>
      </c>
      <c r="C44" s="12">
        <v>788695724.92000008</v>
      </c>
    </row>
    <row r="45" spans="1:3" ht="11.25" customHeight="1" x14ac:dyDescent="0.2">
      <c r="A45" s="4" t="s">
        <v>36</v>
      </c>
      <c r="B45" s="11">
        <f>+B36-B41</f>
        <v>-2678423353.5400076</v>
      </c>
      <c r="C45" s="11">
        <f>+C36-C41</f>
        <v>-2059023004.5300002</v>
      </c>
    </row>
    <row r="46" spans="1:3" ht="11.25" customHeight="1" x14ac:dyDescent="0.2">
      <c r="A46" s="8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5" t="s">
        <v>2</v>
      </c>
      <c r="B48" s="11">
        <f>+SUM(B50:B52)</f>
        <v>524187279.00999999</v>
      </c>
      <c r="C48" s="11">
        <f>+SUM(C50:C52)</f>
        <v>147903013.43999976</v>
      </c>
    </row>
    <row r="49" spans="1:3" ht="11.25" customHeight="1" x14ac:dyDescent="0.2">
      <c r="A49" s="6" t="s">
        <v>38</v>
      </c>
      <c r="B49" s="12">
        <v>524187279.00999999</v>
      </c>
      <c r="C49" s="12">
        <v>0</v>
      </c>
    </row>
    <row r="50" spans="1:3" ht="11.25" customHeight="1" x14ac:dyDescent="0.2">
      <c r="A50" s="6" t="s">
        <v>39</v>
      </c>
      <c r="B50" s="12">
        <v>524187279.00999999</v>
      </c>
      <c r="C50" s="12">
        <v>0</v>
      </c>
    </row>
    <row r="51" spans="1:3" ht="11.25" customHeight="1" x14ac:dyDescent="0.2">
      <c r="A51" s="6" t="s">
        <v>40</v>
      </c>
      <c r="B51" s="12">
        <v>0</v>
      </c>
      <c r="C51" s="12">
        <v>0</v>
      </c>
    </row>
    <row r="52" spans="1:3" ht="11.25" customHeight="1" x14ac:dyDescent="0.2">
      <c r="A52" s="6" t="s">
        <v>41</v>
      </c>
      <c r="B52" s="12">
        <v>0</v>
      </c>
      <c r="C52" s="12">
        <v>147903013.43999976</v>
      </c>
    </row>
    <row r="53" spans="1:3" ht="11.25" customHeight="1" x14ac:dyDescent="0.2">
      <c r="A53" s="7"/>
      <c r="B53" s="13"/>
      <c r="C53" s="13"/>
    </row>
    <row r="54" spans="1:3" ht="11.25" customHeight="1" x14ac:dyDescent="0.2">
      <c r="A54" s="5" t="s">
        <v>13</v>
      </c>
      <c r="B54" s="14">
        <f>+SUM(B56:B58)</f>
        <v>593776260.46000051</v>
      </c>
      <c r="C54" s="14">
        <f>+SUM(C56:C58)</f>
        <v>18493124.199999973</v>
      </c>
    </row>
    <row r="55" spans="1:3" ht="11.25" customHeight="1" x14ac:dyDescent="0.2">
      <c r="A55" s="6" t="s">
        <v>42</v>
      </c>
      <c r="B55" s="12">
        <f>+B56</f>
        <v>304590378.63999999</v>
      </c>
      <c r="C55" s="12">
        <v>18493124.199999973</v>
      </c>
    </row>
    <row r="56" spans="1:3" ht="11.25" customHeight="1" x14ac:dyDescent="0.2">
      <c r="A56" s="6" t="s">
        <v>39</v>
      </c>
      <c r="B56" s="12">
        <v>304590378.63999999</v>
      </c>
      <c r="C56" s="12">
        <v>18493124.199999973</v>
      </c>
    </row>
    <row r="57" spans="1:3" ht="11.25" customHeight="1" x14ac:dyDescent="0.2">
      <c r="A57" s="6" t="s">
        <v>40</v>
      </c>
      <c r="B57" s="12">
        <v>0</v>
      </c>
      <c r="C57" s="12">
        <v>0</v>
      </c>
    </row>
    <row r="58" spans="1:3" ht="11.25" customHeight="1" x14ac:dyDescent="0.2">
      <c r="A58" s="6" t="s">
        <v>43</v>
      </c>
      <c r="B58" s="12">
        <v>289185881.82000053</v>
      </c>
      <c r="C58" s="12">
        <v>0</v>
      </c>
    </row>
    <row r="59" spans="1:3" ht="11.25" customHeight="1" x14ac:dyDescent="0.2">
      <c r="A59" s="4" t="s">
        <v>44</v>
      </c>
      <c r="B59" s="11">
        <f>+B48-B54</f>
        <v>-69588981.450000525</v>
      </c>
      <c r="C59" s="11">
        <f>+C48-C54</f>
        <v>129409889.23999979</v>
      </c>
    </row>
    <row r="60" spans="1:3" ht="11.25" customHeight="1" x14ac:dyDescent="0.2">
      <c r="A60" s="8"/>
      <c r="B60" s="12"/>
      <c r="C60" s="12"/>
    </row>
    <row r="61" spans="1:3" ht="11.25" customHeight="1" x14ac:dyDescent="0.2">
      <c r="A61" s="4" t="s">
        <v>45</v>
      </c>
      <c r="B61" s="11">
        <f>+B33+B45+B59</f>
        <v>-407216808.3500154</v>
      </c>
      <c r="C61" s="11">
        <f>+C33+C45+C59</f>
        <v>506265860.50998831</v>
      </c>
    </row>
    <row r="62" spans="1:3" ht="11.25" customHeight="1" x14ac:dyDescent="0.2">
      <c r="A62" s="8"/>
      <c r="B62" s="12"/>
      <c r="C62" s="12"/>
    </row>
    <row r="63" spans="1:3" ht="11.25" customHeight="1" x14ac:dyDescent="0.2">
      <c r="A63" s="4" t="s">
        <v>46</v>
      </c>
      <c r="B63" s="11">
        <f>+C65</f>
        <v>2230564608.9199862</v>
      </c>
      <c r="C63" s="11">
        <v>1724298748.4099979</v>
      </c>
    </row>
    <row r="64" spans="1:3" ht="11.25" customHeight="1" x14ac:dyDescent="0.2">
      <c r="A64" s="8"/>
      <c r="B64" s="12"/>
      <c r="C64" s="12"/>
    </row>
    <row r="65" spans="1:3" ht="11.25" customHeight="1" x14ac:dyDescent="0.2">
      <c r="A65" s="4" t="s">
        <v>47</v>
      </c>
      <c r="B65" s="11">
        <f>+B61+B63</f>
        <v>1823347800.5699708</v>
      </c>
      <c r="C65" s="11">
        <f>+C61+C63</f>
        <v>2230564608.9199862</v>
      </c>
    </row>
    <row r="66" spans="1:3" ht="11.25" customHeight="1" x14ac:dyDescent="0.2">
      <c r="A66" s="9"/>
      <c r="B66" s="16"/>
      <c r="C66" s="17"/>
    </row>
    <row r="68" spans="1:3" ht="27.75" customHeight="1" x14ac:dyDescent="0.2">
      <c r="A68" s="22" t="s">
        <v>48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98254E-A965-4CE1-9678-8E806EB3C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dcterms:created xsi:type="dcterms:W3CDTF">2012-12-11T20:31:36Z</dcterms:created>
  <dcterms:modified xsi:type="dcterms:W3CDTF">2025-01-23T20:49:02Z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